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RHAG\AFFAIRES-GENERALES\2 - COMMANDE PUBLIQUE\2 - MARCHES_PUBLICS_MP\MARCHES 2026\1 - À lancer\1 - ARS974-MP2026 001 - Médecine du travail\2 - DCE\"/>
    </mc:Choice>
  </mc:AlternateContent>
  <xr:revisionPtr revIDLastSave="0" documentId="13_ncr:1_{BC2C69F3-0626-4E7E-BC78-BB1D92E341D6}" xr6:coauthVersionLast="47" xr6:coauthVersionMax="47" xr10:uidLastSave="{00000000-0000-0000-0000-000000000000}"/>
  <bookViews>
    <workbookView xWindow="-120" yWindow="-120" windowWidth="29040" windowHeight="15720" tabRatio="666" xr2:uid="{00000000-000D-0000-FFFF-FFFF00000000}"/>
  </bookViews>
  <sheets>
    <sheet name="lot_1" sheetId="3" r:id="rId1"/>
  </sheets>
  <definedNames>
    <definedName name="_xlnm.Print_Area" localSheetId="0">lot_1!$A$1:$G$21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3" l="1"/>
  <c r="D20" i="3"/>
  <c r="D19" i="3"/>
  <c r="C20" i="3"/>
  <c r="C19" i="3"/>
  <c r="B20" i="3"/>
  <c r="B19" i="3"/>
  <c r="A20" i="3"/>
  <c r="A19" i="3"/>
  <c r="F19" i="3" l="1"/>
  <c r="G19" i="3" s="1"/>
  <c r="E20" i="3"/>
  <c r="F20" i="3" s="1"/>
  <c r="G20" i="3" s="1"/>
  <c r="E21" i="3" l="1"/>
  <c r="F21" i="3"/>
  <c r="G21" i="3"/>
</calcChain>
</file>

<file path=xl/sharedStrings.xml><?xml version="1.0" encoding="utf-8"?>
<sst xmlns="http://schemas.openxmlformats.org/spreadsheetml/2006/main" count="24" uniqueCount="23">
  <si>
    <t>Désignation</t>
  </si>
  <si>
    <t>Quantité</t>
  </si>
  <si>
    <t>SCENARIO NON CONTRACTUEL</t>
  </si>
  <si>
    <t>MONTANT TOTAL</t>
  </si>
  <si>
    <t>BORDEREAU DE PRIX UNITAIRE</t>
  </si>
  <si>
    <t>MP-2026-001 MEDECINE DU TRAVAIL</t>
  </si>
  <si>
    <t>Nombre de salariés au 31/12/2025</t>
  </si>
  <si>
    <t xml:space="preserve"> - Apprentis :</t>
  </si>
  <si>
    <t xml:space="preserve"> - Agents : </t>
  </si>
  <si>
    <t>Forfait des prestations décites aux articles 13 à 15 du CCP</t>
  </si>
  <si>
    <t>La surveillance et le suivi de l’état de santé des agents (quel que soit le nombre de visites)</t>
  </si>
  <si>
    <t>Les interventions dispensées par nos spécialistes (médecins du travail, infirmiers en santé travail,
intervenants en prévention des risques professionnels, assistant</t>
  </si>
  <si>
    <t>Les conseils et accompagnement à la prévention des risques professionnels (études de postes, sensibilisations, mesures métrologiques, etc…)</t>
  </si>
  <si>
    <t>Montant HT des droits d'entrée</t>
  </si>
  <si>
    <t>Montant HT de la cotisation annuelle</t>
  </si>
  <si>
    <t>Total HT annuel</t>
  </si>
  <si>
    <t>Total HT / 4 ans</t>
  </si>
  <si>
    <r>
      <t>Montant HT de la cotisation annuelle</t>
    </r>
    <r>
      <rPr>
        <sz val="12"/>
        <color rgb="FFFF0000"/>
        <rFont val="Arial"/>
        <family val="2"/>
      </rPr>
      <t xml:space="preserve"> 
</t>
    </r>
    <r>
      <rPr>
        <b/>
        <sz val="12"/>
        <color rgb="FFFF0000"/>
        <rFont val="Arial"/>
        <family val="2"/>
      </rPr>
      <t>par Agent</t>
    </r>
  </si>
  <si>
    <r>
      <t xml:space="preserve">Montant HT de la cotisation annuelle
</t>
    </r>
    <r>
      <rPr>
        <b/>
        <sz val="12"/>
        <color rgb="FFFF0000"/>
        <rFont val="Arial"/>
        <family val="2"/>
      </rPr>
      <t>par Apprenti</t>
    </r>
  </si>
  <si>
    <t>Taux de TVA</t>
  </si>
  <si>
    <r>
      <t xml:space="preserve">Montant HT des droits d'entrée 
</t>
    </r>
    <r>
      <rPr>
        <b/>
        <sz val="12"/>
        <color rgb="FFFF0000"/>
        <rFont val="Arial"/>
        <family val="2"/>
      </rPr>
      <t>par Agent</t>
    </r>
  </si>
  <si>
    <r>
      <t xml:space="preserve">Montant HT des droits d'entrée 
</t>
    </r>
    <r>
      <rPr>
        <b/>
        <sz val="12"/>
        <color rgb="FFFF0000"/>
        <rFont val="Arial"/>
        <family val="2"/>
      </rPr>
      <t>par Apprenti</t>
    </r>
  </si>
  <si>
    <t>Total TTC / 4 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</si>
</sst>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b/>
      <sz val="16"/>
      <color indexed="50"/>
      <name val="Arial"/>
      <family val="2"/>
    </font>
    <font>
      <b/>
      <sz val="16"/>
      <color indexed="18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theme="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 shrinkToFit="1"/>
    </xf>
    <xf numFmtId="0" fontId="2" fillId="2" borderId="6" xfId="0" applyFont="1" applyFill="1" applyBorder="1" applyAlignment="1" applyProtection="1">
      <alignment horizontal="center" vertical="center" wrapText="1" shrinkToFit="1"/>
    </xf>
    <xf numFmtId="0" fontId="2" fillId="2" borderId="7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justify" vertical="center" wrapText="1" shrinkToFit="1"/>
    </xf>
    <xf numFmtId="0" fontId="0" fillId="0" borderId="0" xfId="0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 wrapText="1" shrinkToFit="1"/>
    </xf>
    <xf numFmtId="0" fontId="2" fillId="2" borderId="11" xfId="0" applyFont="1" applyFill="1" applyBorder="1" applyAlignment="1" applyProtection="1">
      <alignment horizontal="center" vertical="center" wrapText="1" shrinkToFit="1"/>
    </xf>
    <xf numFmtId="0" fontId="2" fillId="2" borderId="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164" fontId="8" fillId="0" borderId="5" xfId="0" applyNumberFormat="1" applyFont="1" applyBorder="1" applyAlignment="1" applyProtection="1">
      <alignment horizontal="left" vertical="center" wrapText="1" indent="7"/>
    </xf>
    <xf numFmtId="0" fontId="1" fillId="0" borderId="0" xfId="0" applyFont="1" applyAlignment="1" applyProtection="1">
      <alignment horizontal="left" vertical="center" wrapText="1"/>
    </xf>
    <xf numFmtId="0" fontId="1" fillId="5" borderId="0" xfId="0" applyFont="1" applyFill="1" applyBorder="1" applyAlignment="1" applyProtection="1">
      <alignment horizontal="left" vertical="center" wrapText="1" shrinkToFit="1"/>
    </xf>
    <xf numFmtId="44" fontId="1" fillId="5" borderId="0" xfId="1" applyFont="1" applyFill="1" applyBorder="1" applyAlignment="1" applyProtection="1">
      <alignment horizontal="center" vertical="center"/>
    </xf>
    <xf numFmtId="0" fontId="0" fillId="5" borderId="0" xfId="0" applyFill="1" applyAlignment="1" applyProtection="1">
      <alignment horizontal="center" vertical="center"/>
    </xf>
    <xf numFmtId="0" fontId="1" fillId="5" borderId="0" xfId="0" applyFont="1" applyFill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justify" vertical="center" wrapText="1" shrinkToFit="1"/>
    </xf>
    <xf numFmtId="0" fontId="1" fillId="0" borderId="18" xfId="0" applyFont="1" applyBorder="1" applyAlignment="1" applyProtection="1">
      <alignment horizontal="justify" vertical="center" wrapText="1" shrinkToFit="1"/>
    </xf>
    <xf numFmtId="0" fontId="1" fillId="0" borderId="6" xfId="0" applyFont="1" applyFill="1" applyBorder="1" applyAlignment="1" applyProtection="1">
      <alignment horizontal="justify" vertical="center" wrapText="1" shrinkToFit="1"/>
    </xf>
    <xf numFmtId="164" fontId="1" fillId="0" borderId="1" xfId="0" applyNumberFormat="1" applyFont="1" applyFill="1" applyBorder="1" applyAlignment="1" applyProtection="1">
      <alignment vertical="center"/>
    </xf>
    <xf numFmtId="164" fontId="1" fillId="0" borderId="1" xfId="0" applyNumberFormat="1" applyFont="1" applyFill="1" applyBorder="1" applyAlignment="1" applyProtection="1">
      <alignment horizontal="right" vertical="center"/>
    </xf>
    <xf numFmtId="164" fontId="8" fillId="0" borderId="5" xfId="0" applyNumberFormat="1" applyFont="1" applyBorder="1" applyAlignment="1" applyProtection="1">
      <alignment horizontal="right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164" fontId="1" fillId="0" borderId="22" xfId="0" applyNumberFormat="1" applyFont="1" applyFill="1" applyBorder="1" applyAlignment="1" applyProtection="1">
      <alignment vertical="center"/>
    </xf>
    <xf numFmtId="164" fontId="8" fillId="0" borderId="23" xfId="0" applyNumberFormat="1" applyFont="1" applyBorder="1" applyAlignment="1" applyProtection="1">
      <alignment horizontal="right" vertical="center" wrapText="1"/>
    </xf>
    <xf numFmtId="0" fontId="2" fillId="2" borderId="24" xfId="0" applyFont="1" applyFill="1" applyBorder="1" applyAlignment="1" applyProtection="1">
      <alignment horizontal="center" vertical="center" wrapText="1"/>
    </xf>
    <xf numFmtId="164" fontId="1" fillId="0" borderId="0" xfId="0" applyNumberFormat="1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 wrapText="1" shrinkToFi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/>
    </xf>
    <xf numFmtId="44" fontId="1" fillId="5" borderId="0" xfId="1" applyFont="1" applyFill="1" applyBorder="1" applyAlignment="1" applyProtection="1">
      <alignment horizontal="center" vertical="center" wrapText="1"/>
    </xf>
    <xf numFmtId="10" fontId="1" fillId="5" borderId="0" xfId="1" applyNumberFormat="1" applyFont="1" applyFill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1" fillId="4" borderId="15" xfId="0" applyFont="1" applyFill="1" applyBorder="1" applyAlignment="1" applyProtection="1">
      <alignment horizontal="center" vertical="center"/>
      <protection locked="0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16" xfId="0" applyFont="1" applyFill="1" applyBorder="1" applyAlignment="1" applyProtection="1">
      <alignment horizontal="center" vertical="center"/>
      <protection locked="0"/>
    </xf>
    <xf numFmtId="44" fontId="1" fillId="4" borderId="15" xfId="1" applyFont="1" applyFill="1" applyBorder="1" applyAlignment="1" applyProtection="1">
      <alignment horizontal="center" vertical="center"/>
      <protection locked="0"/>
    </xf>
    <xf numFmtId="44" fontId="1" fillId="4" borderId="2" xfId="1" applyFont="1" applyFill="1" applyBorder="1" applyAlignment="1" applyProtection="1">
      <alignment horizontal="center" vertical="center"/>
      <protection locked="0"/>
    </xf>
    <xf numFmtId="44" fontId="1" fillId="4" borderId="16" xfId="1" applyFont="1" applyFill="1" applyBorder="1" applyAlignment="1" applyProtection="1">
      <alignment horizontal="center" vertical="center"/>
      <protection locked="0"/>
    </xf>
    <xf numFmtId="164" fontId="1" fillId="4" borderId="15" xfId="1" applyNumberFormat="1" applyFont="1" applyFill="1" applyBorder="1" applyAlignment="1" applyProtection="1">
      <alignment horizontal="center" vertical="center"/>
      <protection locked="0"/>
    </xf>
    <xf numFmtId="164" fontId="1" fillId="4" borderId="2" xfId="1" applyNumberFormat="1" applyFont="1" applyFill="1" applyBorder="1" applyAlignment="1" applyProtection="1">
      <alignment horizontal="center" vertical="center"/>
      <protection locked="0"/>
    </xf>
    <xf numFmtId="164" fontId="1" fillId="4" borderId="16" xfId="1" applyNumberFormat="1" applyFont="1" applyFill="1" applyBorder="1" applyAlignment="1" applyProtection="1">
      <alignment horizontal="center" vertical="center"/>
      <protection locked="0"/>
    </xf>
    <xf numFmtId="10" fontId="1" fillId="4" borderId="19" xfId="2" applyNumberFormat="1" applyFont="1" applyFill="1" applyBorder="1" applyAlignment="1" applyProtection="1">
      <alignment horizontal="center" vertical="center"/>
      <protection locked="0"/>
    </xf>
    <xf numFmtId="10" fontId="1" fillId="4" borderId="7" xfId="2" applyNumberFormat="1" applyFont="1" applyFill="1" applyBorder="1" applyAlignment="1" applyProtection="1">
      <alignment horizontal="center" vertical="center"/>
      <protection locked="0"/>
    </xf>
    <xf numFmtId="10" fontId="1" fillId="4" borderId="20" xfId="2" applyNumberFormat="1" applyFont="1" applyFill="1" applyBorder="1" applyAlignment="1" applyProtection="1">
      <alignment horizontal="center" vertical="center"/>
      <protection locked="0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Light16"/>
  <colors>
    <mruColors>
      <color rgb="FFFFFFCC"/>
      <color rgb="FFFFFFFF"/>
      <color rgb="FF79F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294818</xdr:colOff>
      <xdr:row>0</xdr:row>
      <xdr:rowOff>73933</xdr:rowOff>
    </xdr:from>
    <xdr:to>
      <xdr:col>6</xdr:col>
      <xdr:colOff>1607195</xdr:colOff>
      <xdr:row>4</xdr:row>
      <xdr:rowOff>190500</xdr:rowOff>
    </xdr:to>
    <xdr:pic>
      <xdr:nvPicPr>
        <xdr:cNvPr id="2" name="Picture 1" descr="ARS_ocean_indien_CMJN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398247" y="73933"/>
          <a:ext cx="1312377" cy="10418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31749</xdr:colOff>
      <xdr:row>0</xdr:row>
      <xdr:rowOff>0</xdr:rowOff>
    </xdr:from>
    <xdr:to>
      <xdr:col>0</xdr:col>
      <xdr:colOff>1537607</xdr:colOff>
      <xdr:row>5</xdr:row>
      <xdr:rowOff>102835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6E2461B-1CA6-002B-8E87-E652A3D6EB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749" y="0"/>
          <a:ext cx="1505858" cy="12322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H22"/>
  <sheetViews>
    <sheetView tabSelected="1" zoomScale="70" zoomScaleNormal="70" workbookViewId="0">
      <selection activeCell="D7" sqref="D7"/>
    </sheetView>
  </sheetViews>
  <sheetFormatPr baseColWidth="10" defaultColWidth="45" defaultRowHeight="15" x14ac:dyDescent="0.25"/>
  <cols>
    <col min="1" max="1" width="54.42578125" style="3" customWidth="1"/>
    <col min="2" max="2" width="22" style="1" customWidth="1"/>
    <col min="3" max="3" width="20.7109375" style="1" customWidth="1"/>
    <col min="4" max="4" width="20.5703125" style="1" customWidth="1"/>
    <col min="5" max="6" width="20.7109375" style="1" customWidth="1"/>
    <col min="7" max="7" width="23.7109375" style="1" customWidth="1"/>
    <col min="8" max="8" width="21.5703125" style="1" customWidth="1"/>
    <col min="9" max="9" width="15.7109375" style="1" customWidth="1"/>
    <col min="10" max="16384" width="45" style="1"/>
  </cols>
  <sheetData>
    <row r="2" spans="1:34" ht="20.25" x14ac:dyDescent="0.25">
      <c r="A2" s="41" t="s">
        <v>4</v>
      </c>
      <c r="B2" s="41"/>
      <c r="C2" s="41"/>
      <c r="D2" s="41"/>
      <c r="E2" s="41"/>
      <c r="F2" s="41"/>
      <c r="G2" s="41"/>
    </row>
    <row r="3" spans="1:34" ht="20.25" x14ac:dyDescent="0.25">
      <c r="A3" s="41" t="s">
        <v>5</v>
      </c>
      <c r="B3" s="41"/>
      <c r="C3" s="41"/>
      <c r="D3" s="41"/>
      <c r="E3" s="41"/>
      <c r="F3" s="41"/>
      <c r="G3" s="41"/>
    </row>
    <row r="6" spans="1:34" ht="24.6" customHeight="1" x14ac:dyDescent="0.25"/>
    <row r="7" spans="1:34" ht="24.6" customHeight="1" x14ac:dyDescent="0.25">
      <c r="A7" s="32" t="s">
        <v>6</v>
      </c>
      <c r="B7" s="33" t="s">
        <v>8</v>
      </c>
      <c r="C7" s="34">
        <v>275</v>
      </c>
    </row>
    <row r="8" spans="1:34" ht="24.6" customHeight="1" x14ac:dyDescent="0.25">
      <c r="A8" s="32"/>
      <c r="B8" s="33" t="s">
        <v>7</v>
      </c>
      <c r="C8" s="34">
        <v>1</v>
      </c>
    </row>
    <row r="9" spans="1:34" ht="21" customHeight="1" thickBot="1" x14ac:dyDescent="0.3">
      <c r="B9" s="16"/>
    </row>
    <row r="10" spans="1:34" ht="30" customHeight="1" thickBot="1" x14ac:dyDescent="0.3">
      <c r="A10" s="57" t="s">
        <v>9</v>
      </c>
      <c r="B10" s="58"/>
      <c r="C10" s="58"/>
      <c r="D10" s="58"/>
      <c r="E10" s="58"/>
      <c r="F10" s="59"/>
    </row>
    <row r="11" spans="1:34" s="6" customFormat="1" ht="72" customHeight="1" x14ac:dyDescent="0.25">
      <c r="A11" s="4" t="s">
        <v>0</v>
      </c>
      <c r="B11" s="12" t="s">
        <v>20</v>
      </c>
      <c r="C11" s="12" t="s">
        <v>21</v>
      </c>
      <c r="D11" s="12" t="s">
        <v>17</v>
      </c>
      <c r="E11" s="12" t="s">
        <v>18</v>
      </c>
      <c r="F11" s="5" t="s">
        <v>19</v>
      </c>
    </row>
    <row r="12" spans="1:34" s="9" customFormat="1" ht="43.5" customHeight="1" x14ac:dyDescent="0.25">
      <c r="A12" s="21" t="s">
        <v>10</v>
      </c>
      <c r="B12" s="42"/>
      <c r="C12" s="42"/>
      <c r="D12" s="45"/>
      <c r="E12" s="48"/>
      <c r="F12" s="51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</row>
    <row r="13" spans="1:34" s="9" customFormat="1" ht="54.6" customHeight="1" x14ac:dyDescent="0.25">
      <c r="A13" s="23" t="s">
        <v>12</v>
      </c>
      <c r="B13" s="43"/>
      <c r="C13" s="43"/>
      <c r="D13" s="46"/>
      <c r="E13" s="49"/>
      <c r="F13" s="52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</row>
    <row r="14" spans="1:34" s="9" customFormat="1" ht="68.099999999999994" customHeight="1" thickBot="1" x14ac:dyDescent="0.3">
      <c r="A14" s="22" t="s">
        <v>11</v>
      </c>
      <c r="B14" s="44"/>
      <c r="C14" s="44"/>
      <c r="D14" s="47"/>
      <c r="E14" s="50"/>
      <c r="F14" s="53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</row>
    <row r="15" spans="1:34" s="20" customFormat="1" ht="15.95" customHeight="1" x14ac:dyDescent="0.25">
      <c r="A15" s="17"/>
      <c r="B15" s="35"/>
      <c r="C15" s="36"/>
      <c r="D15" s="37"/>
      <c r="E15" s="18"/>
      <c r="F15" s="18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</row>
    <row r="16" spans="1:34" ht="25.5" customHeight="1" thickBot="1" x14ac:dyDescent="0.3"/>
    <row r="17" spans="1:9" ht="30" customHeight="1" thickBot="1" x14ac:dyDescent="0.3">
      <c r="A17" s="54" t="s">
        <v>2</v>
      </c>
      <c r="B17" s="55"/>
      <c r="C17" s="55"/>
      <c r="D17" s="55"/>
      <c r="E17" s="55"/>
      <c r="F17" s="55"/>
      <c r="G17" s="56"/>
      <c r="H17" s="2"/>
    </row>
    <row r="18" spans="1:9" ht="57.6" customHeight="1" x14ac:dyDescent="0.25">
      <c r="A18" s="11" t="s">
        <v>0</v>
      </c>
      <c r="B18" s="12" t="s">
        <v>1</v>
      </c>
      <c r="C18" s="12" t="s">
        <v>13</v>
      </c>
      <c r="D18" s="12" t="s">
        <v>14</v>
      </c>
      <c r="E18" s="12" t="s">
        <v>15</v>
      </c>
      <c r="F18" s="30" t="s">
        <v>16</v>
      </c>
      <c r="G18" s="27" t="s">
        <v>22</v>
      </c>
      <c r="H18" s="2"/>
      <c r="I18" s="31"/>
    </row>
    <row r="19" spans="1:9" ht="39.950000000000003" customHeight="1" x14ac:dyDescent="0.25">
      <c r="A19" s="7" t="str">
        <f>B7</f>
        <v xml:space="preserve"> - Agents : </v>
      </c>
      <c r="B19" s="13">
        <f>C7</f>
        <v>275</v>
      </c>
      <c r="C19" s="13">
        <f>B12</f>
        <v>0</v>
      </c>
      <c r="D19" s="25">
        <f>+D12</f>
        <v>0</v>
      </c>
      <c r="E19" s="24">
        <f>(((B19*C19)+(B19*D19)))</f>
        <v>0</v>
      </c>
      <c r="F19" s="24">
        <f>+E19*4</f>
        <v>0</v>
      </c>
      <c r="G19" s="28">
        <f>((F19*F12)+F19)</f>
        <v>0</v>
      </c>
      <c r="H19" s="2"/>
    </row>
    <row r="20" spans="1:9" ht="39.950000000000003" customHeight="1" x14ac:dyDescent="0.25">
      <c r="A20" s="10" t="str">
        <f>B8</f>
        <v xml:space="preserve"> - Apprentis :</v>
      </c>
      <c r="B20" s="14">
        <f>C8</f>
        <v>1</v>
      </c>
      <c r="C20" s="13">
        <f>C12</f>
        <v>0</v>
      </c>
      <c r="D20" s="25">
        <f>+E12</f>
        <v>0</v>
      </c>
      <c r="E20" s="24">
        <f>(((B20*C20)+(B20*D20)))</f>
        <v>0</v>
      </c>
      <c r="F20" s="24">
        <f>+E20*4</f>
        <v>0</v>
      </c>
      <c r="G20" s="28">
        <f>((F20*F12)+F20)</f>
        <v>0</v>
      </c>
      <c r="H20" s="2"/>
    </row>
    <row r="21" spans="1:9" ht="39.950000000000003" customHeight="1" thickBot="1" x14ac:dyDescent="0.3">
      <c r="A21" s="38" t="s">
        <v>3</v>
      </c>
      <c r="B21" s="39"/>
      <c r="C21" s="40"/>
      <c r="D21" s="15"/>
      <c r="E21" s="26">
        <f>SUM(E19:E20)</f>
        <v>0</v>
      </c>
      <c r="F21" s="26">
        <f>SUM(F19:F20)</f>
        <v>0</v>
      </c>
      <c r="G21" s="29">
        <f>SUM(G19:G20)</f>
        <v>0</v>
      </c>
      <c r="H21" s="2"/>
    </row>
    <row r="22" spans="1:9" ht="27" customHeight="1" x14ac:dyDescent="0.25"/>
  </sheetData>
  <sheetProtection algorithmName="SHA-512" hashValue="jXLPIbwxUNrJLflBAHh2a2zNfOPliHHhq5ViPWDGPVC32mj9oMO/qrGClxtaBDMO99N0crsAQkKWH28lu78BHw==" saltValue="lgmVUE5R5PJotkvdFzZEGg==" spinCount="100000" sheet="1" objects="1" scenarios="1"/>
  <mergeCells count="10">
    <mergeCell ref="A21:C21"/>
    <mergeCell ref="A2:G2"/>
    <mergeCell ref="A3:G3"/>
    <mergeCell ref="B12:B14"/>
    <mergeCell ref="D12:D14"/>
    <mergeCell ref="E12:E14"/>
    <mergeCell ref="F12:F14"/>
    <mergeCell ref="C12:C14"/>
    <mergeCell ref="A17:G17"/>
    <mergeCell ref="A10:F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lot_1</vt:lpstr>
      <vt:lpstr>lot_1!Zone_d_impression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jfestin</dc:creator>
  <cp:lastModifiedBy>MACROIX, Jacques (ARS-REUNION/DRHAG/COMMANDE-PUBLIQUE)</cp:lastModifiedBy>
  <cp:lastPrinted>2025-12-15T08:15:08Z</cp:lastPrinted>
  <dcterms:created xsi:type="dcterms:W3CDTF">2015-01-26T11:47:03Z</dcterms:created>
  <dcterms:modified xsi:type="dcterms:W3CDTF">2025-12-17T04:31:47Z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2025-12-15T08:09:09Z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8b292d34-e881-40c2-bd21-588381d90566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